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Digitales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4" i="1"/>
  <c r="I25" i="1"/>
  <c r="I24" i="1"/>
  <c r="I23" i="1" s="1"/>
  <c r="I15" i="1"/>
  <c r="F35" i="1"/>
  <c r="F34" i="1"/>
  <c r="F33" i="1"/>
  <c r="I33" i="1" s="1"/>
  <c r="F32" i="1"/>
  <c r="I32" i="1" s="1"/>
  <c r="I31" i="1" s="1"/>
  <c r="F30" i="1"/>
  <c r="I30" i="1" s="1"/>
  <c r="F29" i="1"/>
  <c r="I29" i="1" s="1"/>
  <c r="F28" i="1"/>
  <c r="I28" i="1" s="1"/>
  <c r="F27" i="1"/>
  <c r="F26" i="1" s="1"/>
  <c r="F25" i="1"/>
  <c r="F24" i="1"/>
  <c r="F23" i="1" s="1"/>
  <c r="F22" i="1"/>
  <c r="I22" i="1" s="1"/>
  <c r="F21" i="1"/>
  <c r="I21" i="1" s="1"/>
  <c r="F20" i="1"/>
  <c r="I20" i="1" s="1"/>
  <c r="I19" i="1" s="1"/>
  <c r="F18" i="1"/>
  <c r="I18" i="1" s="1"/>
  <c r="F17" i="1"/>
  <c r="I17" i="1" s="1"/>
  <c r="F16" i="1"/>
  <c r="I16" i="1" s="1"/>
  <c r="F15" i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l="1"/>
  <c r="H37" i="1"/>
  <c r="G37" i="1"/>
  <c r="E37" i="1"/>
  <c r="F7" i="1"/>
  <c r="I10" i="1"/>
  <c r="I27" i="1"/>
  <c r="I26" i="1" s="1"/>
  <c r="F10" i="1"/>
  <c r="F19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<sst xmlns="http://schemas.openxmlformats.org/spreadsheetml/2006/main" count="66" uniqueCount="66">
  <si>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</si>
  <si>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</si>
  <si>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</si>
  <si>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</si>
  <si>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</si>
  <si>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</si>
  <si>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</si>
  <si>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</si>
  <si>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</si>
  <si>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</si>
  <si>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</si>
  <si>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</si>
  <si>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</si>
  <si>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</si>
  <si>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</si>
  <si>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</si>
  <si>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</si>
  <si>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</si>
  <si>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</si>
  <si>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</si>
  <si>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</si>
  <si>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</si>
  <si>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</si>
  <si>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</si>
  <si>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</si>
  <si>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</si>
  <si>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</si>
  <si>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</si>
  <si>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</si>
  <si>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</si>
  <si>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</si>
  <si>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</si>
  <si>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</si>
  <si>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</si>
  <si>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</si>
  <si>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</si>
  <si>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</si>
  <si>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</si>
  <si>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</si>
  <si>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</si>
  <si>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</si>
  <si>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</si>
  <si>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</si>
  <si>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</si>
  <si>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</si>
  <si>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</si>
  <si>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</si>
  <si>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</si>
  <si>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</si>
  <si>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</si>
  <si>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</si>
  <si>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</si>
  <si>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</si>
  <si>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</si>
  <si>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</si>
  <si>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</si>
  <si>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</si>
  <si>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</si>
  <si>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</si>
  <si>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</si>
  <si>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</si>
  <si>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</si>
  <si>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</si>
  <si>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</si>
  <si>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COMONFORT, GTO.
GASTO POR CATEGORÍA PROGRAMÁTICA
Del 1 de Enero al 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</si>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</sst>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63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10" fillId="0" borderId="0" xfId="0" applyFont="1" applyAlignment="1">
      <alignment vertic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9" fillId="3" borderId="8" xfId="9" applyFont="1" applyFill="1" applyBorder="1" applyAlignment="1" applyProtection="1">
      <alignment horizontal="center" vertical="center" wrapText="1"/>
      <protection locked="0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colors>
    <mruColors>
      <color rgb="FF963634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28575</xdr:rowOff>
    </xdr:from>
    <xdr:to>
      <xdr:col>2</xdr:col>
      <xdr:colOff>676275</xdr:colOff>
      <xdr:row>0</xdr:row>
      <xdr:rowOff>409866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8575"/>
          <a:ext cx="409575" cy="38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809625</xdr:colOff>
      <xdr:row>0</xdr:row>
      <xdr:rowOff>38101</xdr:rowOff>
    </xdr:from>
    <xdr:ext cx="742950" cy="342900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38101"/>
          <a:ext cx="742950" cy="342900"/>
        </a:xfrm>
        <a:prstGeom prst="rect">
          <a:avLst/>
        </a:prstGeom>
        <a:solidFill>
          <a:srgbClr val="990033"/>
        </a:solidFill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64</v>
      </c>
      <c r="B1" s="33"/>
      <c r="C1" s="33"/>
      <c r="D1" s="33"/>
      <c r="E1" s="33"/>
      <c r="F1" s="33"/>
      <c r="G1" s="33"/>
      <c r="H1" s="33"/>
      <c r="I1" s="34"/>
    </row>
    <row r="2" spans="1:9" ht="15" customHeight="1" x14ac:dyDescent="0.2">
      <c r="A2" s="35" t="s">
        <v>30</v>
      </c>
      <c r="B2" s="36"/>
      <c r="C2" s="37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8"/>
      <c r="B3" s="39"/>
      <c r="C3" s="40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4350361.26</v>
      </c>
      <c r="E7" s="18">
        <f>SUM(E8:E9)</f>
        <v>1265017.6100000001</v>
      </c>
      <c r="F7" s="18">
        <f t="shared" ref="F7:I7" si="0">SUM(F8:F9)</f>
        <v>5615378.8700000001</v>
      </c>
      <c r="G7" s="18">
        <f t="shared" si="0"/>
        <v>1304053.6499999999</v>
      </c>
      <c r="H7" s="18">
        <f t="shared" si="0"/>
        <v>1304053.6499999999</v>
      </c>
      <c r="I7" s="18">
        <f t="shared" si="0"/>
        <v>4311325.2200000007</v>
      </c>
    </row>
    <row r="8" spans="1:9" x14ac:dyDescent="0.2">
      <c r="A8" s="27" t="s">
        <v>41</v>
      </c>
      <c r="B8" s="9"/>
      <c r="C8" s="3" t="s">
        <v>1</v>
      </c>
      <c r="D8" s="19">
        <v>4350361.26</v>
      </c>
      <c r="E8" s="19">
        <v>1265017.6100000001</v>
      </c>
      <c r="F8" s="19">
        <f>D8+E8</f>
        <v>5615378.8700000001</v>
      </c>
      <c r="G8" s="19">
        <v>1304053.6499999999</v>
      </c>
      <c r="H8" s="19">
        <v>1304053.6499999999</v>
      </c>
      <c r="I8" s="19">
        <f>F8-G8</f>
        <v>4311325.2200000007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11462549.380000001</v>
      </c>
      <c r="E10" s="18">
        <f>SUM(E11:E18)</f>
        <v>-586295.06999999995</v>
      </c>
      <c r="F10" s="18">
        <f t="shared" ref="F10:I10" si="1">SUM(F11:F18)</f>
        <v>10876254.310000001</v>
      </c>
      <c r="G10" s="18">
        <f t="shared" si="1"/>
        <v>4601015.66</v>
      </c>
      <c r="H10" s="18">
        <f t="shared" si="1"/>
        <v>4601015.66</v>
      </c>
      <c r="I10" s="18">
        <f t="shared" si="1"/>
        <v>6275238.6500000004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11462549.380000001</v>
      </c>
      <c r="E14" s="19">
        <v>-586295.06999999995</v>
      </c>
      <c r="F14" s="19">
        <f t="shared" si="2"/>
        <v>10876254.310000001</v>
      </c>
      <c r="G14" s="19">
        <v>4601015.66</v>
      </c>
      <c r="H14" s="19">
        <v>4601015.66</v>
      </c>
      <c r="I14" s="19">
        <f t="shared" si="3"/>
        <v>6275238.6500000004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1871301.21</v>
      </c>
      <c r="E19" s="18">
        <f>SUM(E20:E22)</f>
        <v>-68963.520000000004</v>
      </c>
      <c r="F19" s="18">
        <f t="shared" ref="F19:I19" si="4">SUM(F20:F22)</f>
        <v>1802337.69</v>
      </c>
      <c r="G19" s="18">
        <f t="shared" si="4"/>
        <v>668482.07999999996</v>
      </c>
      <c r="H19" s="18">
        <f t="shared" si="4"/>
        <v>668482.07999999996</v>
      </c>
      <c r="I19" s="18">
        <f t="shared" si="4"/>
        <v>1133855.6099999999</v>
      </c>
    </row>
    <row r="20" spans="1:9" x14ac:dyDescent="0.2">
      <c r="A20" s="27" t="s">
        <v>54</v>
      </c>
      <c r="B20" s="9"/>
      <c r="C20" s="3" t="s">
        <v>13</v>
      </c>
      <c r="D20" s="19">
        <v>1871301.21</v>
      </c>
      <c r="E20" s="19">
        <v>-68963.520000000004</v>
      </c>
      <c r="F20" s="19">
        <f t="shared" ref="F20:F22" si="5">D20+E20</f>
        <v>1802337.69</v>
      </c>
      <c r="G20" s="19">
        <v>668482.07999999996</v>
      </c>
      <c r="H20" s="19">
        <v>668482.07999999996</v>
      </c>
      <c r="I20" s="19">
        <f t="shared" ref="I20:I22" si="6">F20-G20</f>
        <v>1133855.6099999999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95992.34</v>
      </c>
      <c r="E26" s="18">
        <f>SUM(E27:E30)</f>
        <v>0</v>
      </c>
      <c r="F26" s="18">
        <f t="shared" ref="F26:I26" si="10">SUM(F27:F30)</f>
        <v>95992.34</v>
      </c>
      <c r="G26" s="18">
        <f t="shared" si="10"/>
        <v>42143.4</v>
      </c>
      <c r="H26" s="18">
        <f t="shared" si="10"/>
        <v>42143.4</v>
      </c>
      <c r="I26" s="18">
        <f t="shared" si="10"/>
        <v>53848.939999999995</v>
      </c>
    </row>
    <row r="27" spans="1:9" x14ac:dyDescent="0.2">
      <c r="A27" s="27" t="s">
        <v>56</v>
      </c>
      <c r="B27" s="9"/>
      <c r="C27" s="3" t="s">
        <v>20</v>
      </c>
      <c r="D27" s="19">
        <v>95992.34</v>
      </c>
      <c r="E27" s="19">
        <v>0</v>
      </c>
      <c r="F27" s="19">
        <f t="shared" ref="F27:F30" si="11">D27+E27</f>
        <v>95992.34</v>
      </c>
      <c r="G27" s="19">
        <v>42143.4</v>
      </c>
      <c r="H27" s="19">
        <v>42143.4</v>
      </c>
      <c r="I27" s="19">
        <f t="shared" ref="I27:I30" si="12">F27-G27</f>
        <v>53848.939999999995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17780204.190000001</v>
      </c>
      <c r="E37" s="24">
        <f t="shared" ref="E37:I37" si="16">SUM(E7+E10+E19+E23+E26+E31)</f>
        <v>609759.02000000014</v>
      </c>
      <c r="F37" s="24">
        <f t="shared" si="16"/>
        <v>18389963.210000001</v>
      </c>
      <c r="G37" s="24">
        <f t="shared" si="16"/>
        <v>6615694.790000001</v>
      </c>
      <c r="H37" s="24">
        <f t="shared" si="16"/>
        <v>6615694.790000001</v>
      </c>
      <c r="I37" s="24">
        <f t="shared" si="16"/>
        <v>11774268.42</v>
      </c>
    </row>
    <row r="39" spans="1:9" ht="12" x14ac:dyDescent="0.2">
      <c r="C39" s="28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2020-07-21T02:25:05Z</cp:lastPrinted>
  <dcterms:created xsi:type="dcterms:W3CDTF">2012-12-11T21:13:37Z</dcterms:created>
  <dcterms:modified xsi:type="dcterms:W3CDTF">2020-07-23T04:13:31Z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